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gister" state="visible" r:id="rId4"/>
    <sheet sheetId="2" name="Scoring Rules" state="visible" r:id="rId5"/>
  </sheets>
  <calcPr calcId="171027"/>
</workbook>
</file>

<file path=xl/sharedStrings.xml><?xml version="1.0" encoding="utf-8"?>
<sst xmlns="http://schemas.openxmlformats.org/spreadsheetml/2006/main" count="243" uniqueCount="66">
  <si>
    <t>OPENRIGHTS</t>
  </si>
  <si>
    <t>Contract Register — Quality Score</t>
  </si>
  <si>
    <t>Master register with per-row completeness  |  openrights.blog</t>
  </si>
  <si>
    <t>Contract ID</t>
  </si>
  <si>
    <t>Licensee</t>
  </si>
  <si>
    <t>Effective</t>
  </si>
  <si>
    <t>Term End</t>
  </si>
  <si>
    <t>Territory</t>
  </si>
  <si>
    <t>Rights</t>
  </si>
  <si>
    <t>Exclusive</t>
  </si>
  <si>
    <t>MG (USD)</t>
  </si>
  <si>
    <t>Royalty %</t>
  </si>
  <si>
    <t>Holdbacks</t>
  </si>
  <si>
    <t>Governing Law</t>
  </si>
  <si>
    <t>Score</t>
  </si>
  <si>
    <t>Status</t>
  </si>
  <si>
    <t>K-2601</t>
  </si>
  <si>
    <t>Sunfire Media</t>
  </si>
  <si>
    <t>2026-06-01</t>
  </si>
  <si>
    <t>2029-05-31</t>
  </si>
  <si>
    <t>US, CA</t>
  </si>
  <si>
    <t>SVOD</t>
  </si>
  <si>
    <t>Yes</t>
  </si>
  <si>
    <t>90d theatrical</t>
  </si>
  <si>
    <t>New York</t>
  </si>
  <si>
    <t>K-2602</t>
  </si>
  <si>
    <t>Nova Distribuidora</t>
  </si>
  <si>
    <t>2026-07-15</t>
  </si>
  <si>
    <t>2028-07-14</t>
  </si>
  <si>
    <t>LATAM</t>
  </si>
  <si>
    <t>SVOD, TVOD</t>
  </si>
  <si>
    <t>No</t>
  </si>
  <si>
    <t/>
  </si>
  <si>
    <t>São Paulo</t>
  </si>
  <si>
    <t>K-2603</t>
  </si>
  <si>
    <t>Park Distribution</t>
  </si>
  <si>
    <t>2026-09-01</t>
  </si>
  <si>
    <t>KR, JP</t>
  </si>
  <si>
    <t>Pay TV</t>
  </si>
  <si>
    <t>120d SVOD</t>
  </si>
  <si>
    <t>Seoul</t>
  </si>
  <si>
    <t>K-2604</t>
  </si>
  <si>
    <t>Peninsula Films</t>
  </si>
  <si>
    <t>2028-03-31</t>
  </si>
  <si>
    <t>IN</t>
  </si>
  <si>
    <t>AVOD</t>
  </si>
  <si>
    <t>K-2605</t>
  </si>
  <si>
    <t>2026-10-01</t>
  </si>
  <si>
    <t>2029-09-30</t>
  </si>
  <si>
    <t>DACH</t>
  </si>
  <si>
    <t>Free TV</t>
  </si>
  <si>
    <t>30d Pay TV</t>
  </si>
  <si>
    <t>Munich</t>
  </si>
  <si>
    <t>Free template from OpenRights  |  openrights.blog  |  Independent resource for entertainment catalog management</t>
  </si>
  <si>
    <t>Scoring Rules</t>
  </si>
  <si>
    <t>How the score column is calculated  |  openrights.blog</t>
  </si>
  <si>
    <t>Score Band</t>
  </si>
  <si>
    <t>Interpretation</t>
  </si>
  <si>
    <t>≥ 90%</t>
  </si>
  <si>
    <t>OK — all core fields present; contract is safe to reference downstream.</t>
  </si>
  <si>
    <t>70 – 89%</t>
  </si>
  <si>
    <t>WARN — one or two gaps; fill before the next audit cycle.</t>
  </si>
  <si>
    <t>&lt; 70%</t>
  </si>
  <si>
    <t>FAIL — structural gaps (missing term end, MG, governing law, etc.). Treat as invalid reference.</t>
  </si>
  <si>
    <t>Score formula</t>
  </si>
  <si>
    <t>COUNTA(A:K) / 11 × 100. Equal weight on all 11 fields.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</si>
</sst>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&quot;%&quot;"/>
  </numFmts>
  <fonts count="7" x14ac:knownFonts="1">
    <font>
      <color theme="1"/>
      <family val="2"/>
      <scheme val="minor"/>
      <sz val="11"/>
      <name val="Calibri"/>
    </font>
    <font>
      <b/>
      <color rgb="FFFFFF"/>
      <sz val="9"/>
      <name val="Helvetica Neue"/>
    </font>
    <font>
      <b/>
      <color rgb="074A45"/>
      <sz val="16"/>
      <name val="Georgia"/>
    </font>
    <font>
      <color rgb="777777"/>
      <sz val="9"/>
      <name val="Helvetica Neue"/>
    </font>
    <font>
      <b/>
      <color rgb="FFFFFF"/>
      <sz val="11"/>
      <name val="Helvetica Neue"/>
    </font>
    <font>
      <color rgb="333333"/>
      <sz val="10"/>
      <name val="Helvetica Neue"/>
    </font>
    <font>
      <i/>
      <color rgb="999999"/>
      <sz val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rgb="074A45"/>
      </patternFill>
    </fill>
    <fill>
      <patternFill patternType="solid">
        <fgColor rgb="0D7D74"/>
      </patternFill>
    </fill>
    <fill>
      <patternFill patternType="solid">
        <fgColor rgb="F2F2F2"/>
      </patternFill>
    </fill>
    <fill>
      <patternFill patternType="solid">
        <fgColor rgb="F7F7F7"/>
      </patternFill>
    </fill>
  </fills>
  <borders count="2">
    <border>
      <left/>
      <right/>
      <top/>
      <bottom/>
      <diagonal/>
    </border>
    <border>
      <left style="thin">
        <color rgb="E5E5E5"/>
      </left>
      <right style="thin">
        <color rgb="E5E5E5"/>
      </right>
      <top style="thin">
        <color rgb="E5E5E5"/>
      </top>
      <bottom style="thin">
        <color rgb="E5E5E5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1" fillId="2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vertical="center" wrapText="1"/>
    </xf>
    <xf numFmtId="165" fontId="5" fillId="4" borderId="1" xfId="0" applyNumberFormat="1" applyFont="1" applyFill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4">
    <dxf>
      <font>
        <b/>
        <color rgb="16A34A"/>
      </font>
    </dxf>
    <dxf>
      <font>
        <b/>
        <color rgb="D97706"/>
      </font>
    </dxf>
    <dxf>
      <font>
        <b/>
        <color rgb="DC2626"/>
      </font>
    </dxf>
    <dxf>
      <font>
        <b/>
        <color rgb="DC262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D7D74"/>
  </sheetPr>
  <dimension ref="A1:M27"/>
  <sheetViews>
    <sheetView workbookViewId="0">
      <pane xSplit="2" ySplit="5" topLeftCell="C6" activePane="bottomRight" state="frozen"/>
      <selection pane="bottomRight"/>
    </sheetView>
  </sheetViews>
  <sheetFormatPr defaultRowHeight="15" outlineLevelRow="0" outlineLevelCol="0" x14ac:dyDescent="55"/>
  <cols>
    <col min="1" max="1" width="12" customWidth="1"/>
    <col min="2" max="2" width="22" customWidth="1"/>
    <col min="3" max="4" width="12" customWidth="1"/>
    <col min="5" max="5" width="16" customWidth="1"/>
    <col min="6" max="6" width="22" customWidth="1"/>
    <col min="7" max="7" width="12" customWidth="1"/>
    <col min="8" max="8" width="14" style="1" customWidth="1"/>
    <col min="9" max="9" width="12" style="2" customWidth="1"/>
    <col min="10" max="10" width="18" customWidth="1"/>
    <col min="11" max="11" width="16" customWidth="1"/>
    <col min="12" max="12" width="8" style="2" customWidth="1"/>
    <col min="13" max="13" width="12" customWidth="1"/>
  </cols>
  <sheetData>
    <row r="1" ht="28" customHeight="1" spans="1:13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0" customHeight="1" spans="1:13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0" customHeight="1" spans="1:13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8" customHeight="1" x14ac:dyDescent="0.25"/>
    <row r="5" ht="28" customHeight="1" spans="1:13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7" t="s">
        <v>10</v>
      </c>
      <c r="I5" s="8" t="s">
        <v>11</v>
      </c>
      <c r="J5" s="6" t="s">
        <v>12</v>
      </c>
      <c r="K5" s="6" t="s">
        <v>13</v>
      </c>
      <c r="L5" s="8" t="s">
        <v>14</v>
      </c>
      <c r="M5" s="6" t="s">
        <v>15</v>
      </c>
    </row>
    <row r="6" spans="1:13" x14ac:dyDescent="0.25">
      <c r="A6" s="9" t="s">
        <v>16</v>
      </c>
      <c r="B6" s="9" t="s">
        <v>17</v>
      </c>
      <c r="C6" s="9" t="s">
        <v>18</v>
      </c>
      <c r="D6" s="9" t="s">
        <v>19</v>
      </c>
      <c r="E6" s="9" t="s">
        <v>20</v>
      </c>
      <c r="F6" s="9" t="s">
        <v>21</v>
      </c>
      <c r="G6" s="9" t="s">
        <v>22</v>
      </c>
      <c r="H6" s="10">
        <v>250000</v>
      </c>
      <c r="I6" s="11">
        <v>60</v>
      </c>
      <c r="J6" s="9" t="s">
        <v>23</v>
      </c>
      <c r="K6" s="9" t="s">
        <v>24</v>
      </c>
      <c r="L6" s="11">
        <f>ROUND(COUNTA(A6:K6)/11*100,0)</f>
      </c>
      <c r="M6" s="9">
        <f>IF(L6&gt;=90,"OK",IF(L6&gt;=70,"WARN","FAIL"))</f>
      </c>
    </row>
    <row r="7" spans="1:13" x14ac:dyDescent="0.25">
      <c r="A7" s="12" t="s">
        <v>25</v>
      </c>
      <c r="B7" s="12" t="s">
        <v>26</v>
      </c>
      <c r="C7" s="12" t="s">
        <v>27</v>
      </c>
      <c r="D7" s="12" t="s">
        <v>28</v>
      </c>
      <c r="E7" s="12" t="s">
        <v>29</v>
      </c>
      <c r="F7" s="12" t="s">
        <v>30</v>
      </c>
      <c r="G7" s="12" t="s">
        <v>31</v>
      </c>
      <c r="H7" s="13">
        <v>75000</v>
      </c>
      <c r="I7" s="14">
        <v>50</v>
      </c>
      <c r="J7" s="12" t="s">
        <v>32</v>
      </c>
      <c r="K7" s="12" t="s">
        <v>33</v>
      </c>
      <c r="L7" s="14">
        <f>ROUND(COUNTA(A7:K7)/11*100,0)</f>
      </c>
      <c r="M7" s="12">
        <f>IF(L7&gt;=90,"OK",IF(L7&gt;=70,"WARN","FAIL"))</f>
      </c>
    </row>
    <row r="8" spans="1:13" x14ac:dyDescent="0.25">
      <c r="A8" s="9" t="s">
        <v>34</v>
      </c>
      <c r="B8" s="9" t="s">
        <v>35</v>
      </c>
      <c r="C8" s="9" t="s">
        <v>36</v>
      </c>
      <c r="D8" s="9" t="s">
        <v>32</v>
      </c>
      <c r="E8" s="9" t="s">
        <v>37</v>
      </c>
      <c r="F8" s="9" t="s">
        <v>38</v>
      </c>
      <c r="G8" s="9" t="s">
        <v>22</v>
      </c>
      <c r="H8" s="10">
        <v>120000</v>
      </c>
      <c r="I8" s="11">
        <v>55</v>
      </c>
      <c r="J8" s="9" t="s">
        <v>39</v>
      </c>
      <c r="K8" s="9" t="s">
        <v>40</v>
      </c>
      <c r="L8" s="11">
        <f>ROUND(COUNTA(A8:K8)/11*100,0)</f>
      </c>
      <c r="M8" s="9">
        <f>IF(L8&gt;=90,"OK",IF(L8&gt;=70,"WARN","FAIL"))</f>
      </c>
    </row>
    <row r="9" spans="1:13" x14ac:dyDescent="0.25">
      <c r="A9" s="12" t="s">
        <v>41</v>
      </c>
      <c r="B9" s="12" t="s">
        <v>42</v>
      </c>
      <c r="C9" s="12" t="s">
        <v>32</v>
      </c>
      <c r="D9" s="12" t="s">
        <v>43</v>
      </c>
      <c r="E9" s="12" t="s">
        <v>44</v>
      </c>
      <c r="F9" s="12" t="s">
        <v>45</v>
      </c>
      <c r="G9" s="12" t="s">
        <v>31</v>
      </c>
      <c r="H9" s="13" t="s">
        <v>32</v>
      </c>
      <c r="I9" s="14">
        <v>40</v>
      </c>
      <c r="J9" s="12" t="s">
        <v>32</v>
      </c>
      <c r="K9" s="12" t="s">
        <v>32</v>
      </c>
      <c r="L9" s="14">
        <f>ROUND(COUNTA(A9:K9)/11*100,0)</f>
      </c>
      <c r="M9" s="12">
        <f>IF(L9&gt;=90,"OK",IF(L9&gt;=70,"WARN","FAIL"))</f>
      </c>
    </row>
    <row r="10" spans="1:13" x14ac:dyDescent="0.25">
      <c r="A10" s="9" t="s">
        <v>46</v>
      </c>
      <c r="B10" s="9" t="s">
        <v>32</v>
      </c>
      <c r="C10" s="9" t="s">
        <v>47</v>
      </c>
      <c r="D10" s="9" t="s">
        <v>48</v>
      </c>
      <c r="E10" s="9" t="s">
        <v>49</v>
      </c>
      <c r="F10" s="9" t="s">
        <v>50</v>
      </c>
      <c r="G10" s="9" t="s">
        <v>22</v>
      </c>
      <c r="H10" s="10">
        <v>90000</v>
      </c>
      <c r="I10" s="11" t="s">
        <v>32</v>
      </c>
      <c r="J10" s="9" t="s">
        <v>51</v>
      </c>
      <c r="K10" s="9" t="s">
        <v>52</v>
      </c>
      <c r="L10" s="11">
        <f>ROUND(COUNTA(A10:K10)/11*100,0)</f>
      </c>
      <c r="M10" s="9">
        <f>IF(L10&gt;=90,"OK",IF(L10&gt;=70,"WARN","FAIL"))</f>
      </c>
    </row>
    <row r="11" spans="1:13" x14ac:dyDescent="0.25">
      <c r="A11" s="12" t="s">
        <v>32</v>
      </c>
      <c r="B11" s="12" t="s">
        <v>32</v>
      </c>
      <c r="C11" s="12" t="s">
        <v>32</v>
      </c>
      <c r="D11" s="12" t="s">
        <v>32</v>
      </c>
      <c r="E11" s="12" t="s">
        <v>32</v>
      </c>
      <c r="F11" s="12" t="s">
        <v>32</v>
      </c>
      <c r="G11" s="12" t="s">
        <v>32</v>
      </c>
      <c r="H11" s="13" t="s">
        <v>32</v>
      </c>
      <c r="I11" s="14" t="s">
        <v>32</v>
      </c>
      <c r="J11" s="12" t="s">
        <v>32</v>
      </c>
      <c r="K11" s="12" t="s">
        <v>32</v>
      </c>
      <c r="L11" s="14">
        <f>IF(A11="","",ROUND(COUNTA(A11:K11)/11*100,0))</f>
      </c>
      <c r="M11" s="12">
        <f>IF(L11="","",IF(L11&gt;=90,"OK",IF(L11&gt;=70,"WARN","FAIL")))</f>
      </c>
    </row>
    <row r="12" spans="1:13" x14ac:dyDescent="0.25">
      <c r="A12" s="9" t="s">
        <v>32</v>
      </c>
      <c r="B12" s="9" t="s">
        <v>32</v>
      </c>
      <c r="C12" s="9" t="s">
        <v>32</v>
      </c>
      <c r="D12" s="9" t="s">
        <v>32</v>
      </c>
      <c r="E12" s="9" t="s">
        <v>32</v>
      </c>
      <c r="F12" s="9" t="s">
        <v>32</v>
      </c>
      <c r="G12" s="9" t="s">
        <v>32</v>
      </c>
      <c r="H12" s="10" t="s">
        <v>32</v>
      </c>
      <c r="I12" s="11" t="s">
        <v>32</v>
      </c>
      <c r="J12" s="9" t="s">
        <v>32</v>
      </c>
      <c r="K12" s="9" t="s">
        <v>32</v>
      </c>
      <c r="L12" s="11">
        <f>IF(A12="","",ROUND(COUNTA(A12:K12)/11*100,0))</f>
      </c>
      <c r="M12" s="9">
        <f>IF(L12="","",IF(L12&gt;=90,"OK",IF(L12&gt;=70,"WARN","FAIL")))</f>
      </c>
    </row>
    <row r="13" spans="1:13" x14ac:dyDescent="0.25">
      <c r="A13" s="12" t="s">
        <v>32</v>
      </c>
      <c r="B13" s="12" t="s">
        <v>32</v>
      </c>
      <c r="C13" s="12" t="s">
        <v>32</v>
      </c>
      <c r="D13" s="12" t="s">
        <v>32</v>
      </c>
      <c r="E13" s="12" t="s">
        <v>32</v>
      </c>
      <c r="F13" s="12" t="s">
        <v>32</v>
      </c>
      <c r="G13" s="12" t="s">
        <v>32</v>
      </c>
      <c r="H13" s="13" t="s">
        <v>32</v>
      </c>
      <c r="I13" s="14" t="s">
        <v>32</v>
      </c>
      <c r="J13" s="12" t="s">
        <v>32</v>
      </c>
      <c r="K13" s="12" t="s">
        <v>32</v>
      </c>
      <c r="L13" s="14">
        <f>IF(A13="","",ROUND(COUNTA(A13:K13)/11*100,0))</f>
      </c>
      <c r="M13" s="12">
        <f>IF(L13="","",IF(L13&gt;=90,"OK",IF(L13&gt;=70,"WARN","FAIL")))</f>
      </c>
    </row>
    <row r="14" spans="1:13" x14ac:dyDescent="0.25">
      <c r="A14" s="9" t="s">
        <v>32</v>
      </c>
      <c r="B14" s="9" t="s">
        <v>32</v>
      </c>
      <c r="C14" s="9" t="s">
        <v>32</v>
      </c>
      <c r="D14" s="9" t="s">
        <v>32</v>
      </c>
      <c r="E14" s="9" t="s">
        <v>32</v>
      </c>
      <c r="F14" s="9" t="s">
        <v>32</v>
      </c>
      <c r="G14" s="9" t="s">
        <v>32</v>
      </c>
      <c r="H14" s="10" t="s">
        <v>32</v>
      </c>
      <c r="I14" s="11" t="s">
        <v>32</v>
      </c>
      <c r="J14" s="9" t="s">
        <v>32</v>
      </c>
      <c r="K14" s="9" t="s">
        <v>32</v>
      </c>
      <c r="L14" s="11">
        <f>IF(A14="","",ROUND(COUNTA(A14:K14)/11*100,0))</f>
      </c>
      <c r="M14" s="9">
        <f>IF(L14="","",IF(L14&gt;=90,"OK",IF(L14&gt;=70,"WARN","FAIL")))</f>
      </c>
    </row>
    <row r="15" spans="1:13" x14ac:dyDescent="0.25">
      <c r="A15" s="12" t="s">
        <v>32</v>
      </c>
      <c r="B15" s="12" t="s">
        <v>32</v>
      </c>
      <c r="C15" s="12" t="s">
        <v>32</v>
      </c>
      <c r="D15" s="12" t="s">
        <v>32</v>
      </c>
      <c r="E15" s="12" t="s">
        <v>32</v>
      </c>
      <c r="F15" s="12" t="s">
        <v>32</v>
      </c>
      <c r="G15" s="12" t="s">
        <v>32</v>
      </c>
      <c r="H15" s="13" t="s">
        <v>32</v>
      </c>
      <c r="I15" s="14" t="s">
        <v>32</v>
      </c>
      <c r="J15" s="12" t="s">
        <v>32</v>
      </c>
      <c r="K15" s="12" t="s">
        <v>32</v>
      </c>
      <c r="L15" s="14">
        <f>IF(A15="","",ROUND(COUNTA(A15:K15)/11*100,0))</f>
      </c>
      <c r="M15" s="12">
        <f>IF(L15="","",IF(L15&gt;=90,"OK",IF(L15&gt;=70,"WARN","FAIL")))</f>
      </c>
    </row>
    <row r="16" spans="1:13" x14ac:dyDescent="0.25">
      <c r="A16" s="9" t="s">
        <v>32</v>
      </c>
      <c r="B16" s="9" t="s">
        <v>32</v>
      </c>
      <c r="C16" s="9" t="s">
        <v>32</v>
      </c>
      <c r="D16" s="9" t="s">
        <v>32</v>
      </c>
      <c r="E16" s="9" t="s">
        <v>32</v>
      </c>
      <c r="F16" s="9" t="s">
        <v>32</v>
      </c>
      <c r="G16" s="9" t="s">
        <v>32</v>
      </c>
      <c r="H16" s="10" t="s">
        <v>32</v>
      </c>
      <c r="I16" s="11" t="s">
        <v>32</v>
      </c>
      <c r="J16" s="9" t="s">
        <v>32</v>
      </c>
      <c r="K16" s="9" t="s">
        <v>32</v>
      </c>
      <c r="L16" s="11">
        <f>IF(A16="","",ROUND(COUNTA(A16:K16)/11*100,0))</f>
      </c>
      <c r="M16" s="9">
        <f>IF(L16="","",IF(L16&gt;=90,"OK",IF(L16&gt;=70,"WARN","FAIL")))</f>
      </c>
    </row>
    <row r="17" spans="1:13" x14ac:dyDescent="0.25">
      <c r="A17" s="12" t="s">
        <v>32</v>
      </c>
      <c r="B17" s="12" t="s">
        <v>32</v>
      </c>
      <c r="C17" s="12" t="s">
        <v>32</v>
      </c>
      <c r="D17" s="12" t="s">
        <v>32</v>
      </c>
      <c r="E17" s="12" t="s">
        <v>32</v>
      </c>
      <c r="F17" s="12" t="s">
        <v>32</v>
      </c>
      <c r="G17" s="12" t="s">
        <v>32</v>
      </c>
      <c r="H17" s="13" t="s">
        <v>32</v>
      </c>
      <c r="I17" s="14" t="s">
        <v>32</v>
      </c>
      <c r="J17" s="12" t="s">
        <v>32</v>
      </c>
      <c r="K17" s="12" t="s">
        <v>32</v>
      </c>
      <c r="L17" s="14">
        <f>IF(A17="","",ROUND(COUNTA(A17:K17)/11*100,0))</f>
      </c>
      <c r="M17" s="12">
        <f>IF(L17="","",IF(L17&gt;=90,"OK",IF(L17&gt;=70,"WARN","FAIL")))</f>
      </c>
    </row>
    <row r="18" spans="1:13" x14ac:dyDescent="0.25">
      <c r="A18" s="9" t="s">
        <v>32</v>
      </c>
      <c r="B18" s="9" t="s">
        <v>32</v>
      </c>
      <c r="C18" s="9" t="s">
        <v>32</v>
      </c>
      <c r="D18" s="9" t="s">
        <v>32</v>
      </c>
      <c r="E18" s="9" t="s">
        <v>32</v>
      </c>
      <c r="F18" s="9" t="s">
        <v>32</v>
      </c>
      <c r="G18" s="9" t="s">
        <v>32</v>
      </c>
      <c r="H18" s="10" t="s">
        <v>32</v>
      </c>
      <c r="I18" s="11" t="s">
        <v>32</v>
      </c>
      <c r="J18" s="9" t="s">
        <v>32</v>
      </c>
      <c r="K18" s="9" t="s">
        <v>32</v>
      </c>
      <c r="L18" s="11">
        <f>IF(A18="","",ROUND(COUNTA(A18:K18)/11*100,0))</f>
      </c>
      <c r="M18" s="9">
        <f>IF(L18="","",IF(L18&gt;=90,"OK",IF(L18&gt;=70,"WARN","FAIL")))</f>
      </c>
    </row>
    <row r="19" spans="1:13" x14ac:dyDescent="0.25">
      <c r="A19" s="12" t="s">
        <v>32</v>
      </c>
      <c r="B19" s="12" t="s">
        <v>32</v>
      </c>
      <c r="C19" s="12" t="s">
        <v>32</v>
      </c>
      <c r="D19" s="12" t="s">
        <v>32</v>
      </c>
      <c r="E19" s="12" t="s">
        <v>32</v>
      </c>
      <c r="F19" s="12" t="s">
        <v>32</v>
      </c>
      <c r="G19" s="12" t="s">
        <v>32</v>
      </c>
      <c r="H19" s="13" t="s">
        <v>32</v>
      </c>
      <c r="I19" s="14" t="s">
        <v>32</v>
      </c>
      <c r="J19" s="12" t="s">
        <v>32</v>
      </c>
      <c r="K19" s="12" t="s">
        <v>32</v>
      </c>
      <c r="L19" s="14">
        <f>IF(A19="","",ROUND(COUNTA(A19:K19)/11*100,0))</f>
      </c>
      <c r="M19" s="12">
        <f>IF(L19="","",IF(L19&gt;=90,"OK",IF(L19&gt;=70,"WARN","FAIL")))</f>
      </c>
    </row>
    <row r="20" spans="1:13" x14ac:dyDescent="0.25">
      <c r="A20" s="9" t="s">
        <v>32</v>
      </c>
      <c r="B20" s="9" t="s">
        <v>32</v>
      </c>
      <c r="C20" s="9" t="s">
        <v>32</v>
      </c>
      <c r="D20" s="9" t="s">
        <v>32</v>
      </c>
      <c r="E20" s="9" t="s">
        <v>32</v>
      </c>
      <c r="F20" s="9" t="s">
        <v>32</v>
      </c>
      <c r="G20" s="9" t="s">
        <v>32</v>
      </c>
      <c r="H20" s="10" t="s">
        <v>32</v>
      </c>
      <c r="I20" s="11" t="s">
        <v>32</v>
      </c>
      <c r="J20" s="9" t="s">
        <v>32</v>
      </c>
      <c r="K20" s="9" t="s">
        <v>32</v>
      </c>
      <c r="L20" s="11">
        <f>IF(A20="","",ROUND(COUNTA(A20:K20)/11*100,0))</f>
      </c>
      <c r="M20" s="9">
        <f>IF(L20="","",IF(L20&gt;=90,"OK",IF(L20&gt;=70,"WARN","FAIL")))</f>
      </c>
    </row>
    <row r="21" spans="1:13" x14ac:dyDescent="0.25">
      <c r="A21" s="12" t="s">
        <v>32</v>
      </c>
      <c r="B21" s="12" t="s">
        <v>32</v>
      </c>
      <c r="C21" s="12" t="s">
        <v>32</v>
      </c>
      <c r="D21" s="12" t="s">
        <v>32</v>
      </c>
      <c r="E21" s="12" t="s">
        <v>32</v>
      </c>
      <c r="F21" s="12" t="s">
        <v>32</v>
      </c>
      <c r="G21" s="12" t="s">
        <v>32</v>
      </c>
      <c r="H21" s="13" t="s">
        <v>32</v>
      </c>
      <c r="I21" s="14" t="s">
        <v>32</v>
      </c>
      <c r="J21" s="12" t="s">
        <v>32</v>
      </c>
      <c r="K21" s="12" t="s">
        <v>32</v>
      </c>
      <c r="L21" s="14">
        <f>IF(A21="","",ROUND(COUNTA(A21:K21)/11*100,0))</f>
      </c>
      <c r="M21" s="12">
        <f>IF(L21="","",IF(L21&gt;=90,"OK",IF(L21&gt;=70,"WARN","FAIL")))</f>
      </c>
    </row>
    <row r="22" spans="1:13" x14ac:dyDescent="0.25">
      <c r="A22" s="9" t="s">
        <v>32</v>
      </c>
      <c r="B22" s="9" t="s">
        <v>32</v>
      </c>
      <c r="C22" s="9" t="s">
        <v>32</v>
      </c>
      <c r="D22" s="9" t="s">
        <v>32</v>
      </c>
      <c r="E22" s="9" t="s">
        <v>32</v>
      </c>
      <c r="F22" s="9" t="s">
        <v>32</v>
      </c>
      <c r="G22" s="9" t="s">
        <v>32</v>
      </c>
      <c r="H22" s="10" t="s">
        <v>32</v>
      </c>
      <c r="I22" s="11" t="s">
        <v>32</v>
      </c>
      <c r="J22" s="9" t="s">
        <v>32</v>
      </c>
      <c r="K22" s="9" t="s">
        <v>32</v>
      </c>
      <c r="L22" s="11">
        <f>IF(A22="","",ROUND(COUNTA(A22:K22)/11*100,0))</f>
      </c>
      <c r="M22" s="9">
        <f>IF(L22="","",IF(L22&gt;=90,"OK",IF(L22&gt;=70,"WARN","FAIL")))</f>
      </c>
    </row>
    <row r="23" spans="1:13" x14ac:dyDescent="0.25">
      <c r="A23" s="12" t="s">
        <v>32</v>
      </c>
      <c r="B23" s="12" t="s">
        <v>32</v>
      </c>
      <c r="C23" s="12" t="s">
        <v>32</v>
      </c>
      <c r="D23" s="12" t="s">
        <v>32</v>
      </c>
      <c r="E23" s="12" t="s">
        <v>32</v>
      </c>
      <c r="F23" s="12" t="s">
        <v>32</v>
      </c>
      <c r="G23" s="12" t="s">
        <v>32</v>
      </c>
      <c r="H23" s="13" t="s">
        <v>32</v>
      </c>
      <c r="I23" s="14" t="s">
        <v>32</v>
      </c>
      <c r="J23" s="12" t="s">
        <v>32</v>
      </c>
      <c r="K23" s="12" t="s">
        <v>32</v>
      </c>
      <c r="L23" s="14">
        <f>IF(A23="","",ROUND(COUNTA(A23:K23)/11*100,0))</f>
      </c>
      <c r="M23" s="12">
        <f>IF(L23="","",IF(L23&gt;=90,"OK",IF(L23&gt;=70,"WARN","FAIL")))</f>
      </c>
    </row>
    <row r="24" spans="1:13" x14ac:dyDescent="0.25">
      <c r="A24" s="9" t="s">
        <v>32</v>
      </c>
      <c r="B24" s="9" t="s">
        <v>32</v>
      </c>
      <c r="C24" s="9" t="s">
        <v>32</v>
      </c>
      <c r="D24" s="9" t="s">
        <v>32</v>
      </c>
      <c r="E24" s="9" t="s">
        <v>32</v>
      </c>
      <c r="F24" s="9" t="s">
        <v>32</v>
      </c>
      <c r="G24" s="9" t="s">
        <v>32</v>
      </c>
      <c r="H24" s="10" t="s">
        <v>32</v>
      </c>
      <c r="I24" s="11" t="s">
        <v>32</v>
      </c>
      <c r="J24" s="9" t="s">
        <v>32</v>
      </c>
      <c r="K24" s="9" t="s">
        <v>32</v>
      </c>
      <c r="L24" s="11">
        <f>IF(A24="","",ROUND(COUNTA(A24:K24)/11*100,0))</f>
      </c>
      <c r="M24" s="9">
        <f>IF(L24="","",IF(L24&gt;=90,"OK",IF(L24&gt;=70,"WARN","FAIL")))</f>
      </c>
    </row>
    <row r="25" spans="1:13" x14ac:dyDescent="0.25">
      <c r="A25" s="12" t="s">
        <v>32</v>
      </c>
      <c r="B25" s="12" t="s">
        <v>32</v>
      </c>
      <c r="C25" s="12" t="s">
        <v>32</v>
      </c>
      <c r="D25" s="12" t="s">
        <v>32</v>
      </c>
      <c r="E25" s="12" t="s">
        <v>32</v>
      </c>
      <c r="F25" s="12" t="s">
        <v>32</v>
      </c>
      <c r="G25" s="12" t="s">
        <v>32</v>
      </c>
      <c r="H25" s="13" t="s">
        <v>32</v>
      </c>
      <c r="I25" s="14" t="s">
        <v>32</v>
      </c>
      <c r="J25" s="12" t="s">
        <v>32</v>
      </c>
      <c r="K25" s="12" t="s">
        <v>32</v>
      </c>
      <c r="L25" s="14">
        <f>IF(A25="","",ROUND(COUNTA(A25:K25)/11*100,0))</f>
      </c>
      <c r="M25" s="12">
        <f>IF(L25="","",IF(L25&gt;=90,"OK",IF(L25&gt;=70,"WARN","FAIL")))</f>
      </c>
    </row>
    <row r="27" ht="24" customHeight="1" spans="1:13" x14ac:dyDescent="0.25">
      <c r="A27" s="15" t="s">
        <v>53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</sheetData>
  <autoFilter ref="A5:M5"/>
  <mergeCells count="4">
    <mergeCell ref="A1:M1"/>
    <mergeCell ref="A2:M2"/>
    <mergeCell ref="A3:M3"/>
    <mergeCell ref="A27:M27"/>
  </mergeCells>
  <conditionalFormatting sqref="M6:M25">
    <cfRule type="cellIs" dxfId="0" priority="1" operator="equal">
      <formula>"OK"</formula>
    </cfRule>
    <cfRule type="cellIs" dxfId="1" priority="2" operator="equal">
      <formula>"WARN"</formula>
    </cfRule>
    <cfRule type="cellIs" dxfId="2" priority="3" operator="equal">
      <formula>"FAIL"</formula>
    </cfRule>
    <cfRule type="cellIs" dxfId="3" priority="4" operator="equal">
      <formula>"MISSING"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99999"/>
  </sheetPr>
  <dimension ref="A1:B11"/>
  <sheetFormatPr defaultRowHeight="15" outlineLevelRow="0" outlineLevelCol="0" x14ac:dyDescent="55"/>
  <cols>
    <col min="1" max="1" width="18" customWidth="1"/>
    <col min="2" max="2" width="60" customWidth="1"/>
  </cols>
  <sheetData>
    <row r="1" ht="28" customHeight="1" spans="1:2" x14ac:dyDescent="0.25">
      <c r="A1" s="16" t="s">
        <v>0</v>
      </c>
      <c r="B1" s="16"/>
    </row>
    <row r="2" ht="30" customHeight="1" spans="1:2" x14ac:dyDescent="0.25">
      <c r="A2" s="17" t="s">
        <v>54</v>
      </c>
      <c r="B2" s="17"/>
    </row>
    <row r="3" ht="20" customHeight="1" spans="1:2" x14ac:dyDescent="0.25">
      <c r="A3" s="18" t="s">
        <v>55</v>
      </c>
      <c r="B3" s="18"/>
    </row>
    <row r="4" ht="8" customHeight="1" x14ac:dyDescent="0.25"/>
    <row r="5" ht="28" customHeight="1" spans="1:2" x14ac:dyDescent="0.25">
      <c r="A5" s="6" t="s">
        <v>56</v>
      </c>
      <c r="B5" s="6" t="s">
        <v>57</v>
      </c>
    </row>
    <row r="6" spans="1:2" x14ac:dyDescent="0.25">
      <c r="A6" s="9" t="s">
        <v>58</v>
      </c>
      <c r="B6" s="9" t="s">
        <v>59</v>
      </c>
    </row>
    <row r="7" spans="1:2" x14ac:dyDescent="0.25">
      <c r="A7" s="12" t="s">
        <v>60</v>
      </c>
      <c r="B7" s="12" t="s">
        <v>61</v>
      </c>
    </row>
    <row r="8" spans="1:2" x14ac:dyDescent="0.25">
      <c r="A8" s="9" t="s">
        <v>62</v>
      </c>
      <c r="B8" s="9" t="s">
        <v>63</v>
      </c>
    </row>
    <row r="9" spans="1:2" x14ac:dyDescent="0.25">
      <c r="A9" s="12" t="s">
        <v>64</v>
      </c>
      <c r="B9" s="12" t="s">
        <v>65</v>
      </c>
    </row>
    <row r="11" ht="24" customHeight="1" spans="1:2" x14ac:dyDescent="0.25">
      <c r="A11" s="15" t="s">
        <v>53</v>
      </c>
      <c r="B11" s="15"/>
    </row>
  </sheetData>
  <mergeCells count="4">
    <mergeCell ref="A1:B1"/>
    <mergeCell ref="A2:B2"/>
    <mergeCell ref="A3:B3"/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Register</vt:lpstr>
      <vt:lpstr>Scoring Rules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OpenRights</dc:creator>
  <dc:title/>
  <dc:subject/>
  <dc:description/>
  <cp:keywords/>
  <cp:category/>
  <cp:lastModifiedBy>Unknown</cp:lastModifiedBy>
  <dcterms:created xsi:type="dcterms:W3CDTF">2026-04-15T08:52:51Z</dcterms:created>
  <dcterms:modified xsi:type="dcterms:W3CDTF">2026-04-15T08:52:51Z</dcterms:modified>
</cp:coreProperties>
</file>